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додаток 6" sheetId="1" r:id="rId1"/>
  </sheets>
  <definedNames>
    <definedName name="_xlnm.Print_Titles" localSheetId="0">'додаток 6'!$7:$8</definedName>
    <definedName name="_xlnm.Print_Area" localSheetId="0">'додаток 6'!$B$1:$I$36</definedName>
  </definedNames>
  <calcPr fullCalcOnLoad="1"/>
</workbook>
</file>

<file path=xl/sharedStrings.xml><?xml version="1.0" encoding="utf-8"?>
<sst xmlns="http://schemas.openxmlformats.org/spreadsheetml/2006/main" count="95" uniqueCount="71">
  <si>
    <t>до рішення Рівненської  обласної ради</t>
  </si>
  <si>
    <t>(грн.)</t>
  </si>
  <si>
    <t>Перший заступник голови обласної ради</t>
  </si>
  <si>
    <t>Всього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</si>
  <si>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</si>
  <si>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</si>
  <si>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</si>
  <si>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</si>
  <si>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</si>
  <si>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</si>
  <si>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</si>
  <si>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</si>
  <si>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</si>
  <si>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</si>
  <si>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</si>
  <si>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1</t>
  </si>
  <si>
    <t>3</t>
  </si>
  <si>
    <t>М.М.Драганчук</t>
  </si>
  <si>
    <t>47</t>
  </si>
  <si>
    <t>Департамент  з питань будівництва та архітектури облдержадміністрації</t>
  </si>
  <si>
    <t>150101</t>
  </si>
  <si>
    <t>0490</t>
  </si>
  <si>
    <t>Капiтальнi вкладення</t>
  </si>
  <si>
    <t xml:space="preserve">Зміни до переліку об’єктів,
видатки на які у 2016 році будуть проводитися
за рахунок коштів бюджету розвитку обласного бюджету </t>
  </si>
  <si>
    <t>"Про внесення змін до обласного бюджету на 2016 рік"</t>
  </si>
  <si>
    <t>за рахунок інших субвенцій з місцевих бюджетів</t>
  </si>
  <si>
    <t>10</t>
  </si>
  <si>
    <t>Управління  освіти і науки облдержадміністрації</t>
  </si>
  <si>
    <t>070807</t>
  </si>
  <si>
    <t>0990</t>
  </si>
  <si>
    <t>250380</t>
  </si>
  <si>
    <t>0180</t>
  </si>
  <si>
    <t>Інші освітні програми (Обласна програма забезпечення  загальноосвітніх навчальних закладів шкільними автобусами у 2016 році)</t>
  </si>
  <si>
    <t xml:space="preserve">Інші субвенції </t>
  </si>
  <si>
    <t>Додаток  5</t>
  </si>
  <si>
    <t>з міського бюджету міста Дубно</t>
  </si>
  <si>
    <t>Будівництво каналізаційних мереж по вул.Шевченка та вул.Пекарській в м.Дубно Рівненської області</t>
  </si>
  <si>
    <t>Будівництво каналізаційних мереж на вул.Шевченко та вул.Пекарській в м.Дубно</t>
  </si>
  <si>
    <t>з районного бюджету Здолбунівського району</t>
  </si>
  <si>
    <t>Будівництво спортивного залу дитячо-юнацької спортивної школи Здолбунівської районної ради Рівненської області, м. Здолбунів, вул. Паркова (у т.ч. проектно-кошторисна документація)</t>
  </si>
  <si>
    <t xml:space="preserve">Капітальний ремонт даху НВК “Межиріцька ЗОШ І-ІІІ ст. – ДНЗ (дитячий садок)” на вул. Вигін, 1а в с. Межиріч Острозького району Рівненської області  </t>
  </si>
  <si>
    <t>Капітальний ремонт даху НВК “Межиріцька ЗОШ І-ІІІ ст. – ДНЗ (дитячий садок)” на вул. Вигін, 16а в с. Межиріч Острозького району Рівненської області</t>
  </si>
  <si>
    <t>Реконструкцію клубу під дитячий дошкільний заклад в с. Козлин Рівненського району Рівненської області (у т.ч. проектно-кошторисна документація)</t>
  </si>
  <si>
    <t>Реконструкція клубу під дитячий дошкільний заклад в с. Козлин Рівненського району Рівненської області (у т.ч. проектно-кошторисна документація)</t>
  </si>
  <si>
    <t>Будівництво спортивного залу дитячо-юнацької спортивної школи Здолбунівської районної ради Рівненської області (у т.ч. проектно-кошторисна документація)</t>
  </si>
  <si>
    <t>Нерозподілений резерв</t>
  </si>
  <si>
    <t>070801 </t>
  </si>
  <si>
    <t>0950 </t>
  </si>
  <si>
    <t>Придбання підручників </t>
  </si>
  <si>
    <t>73</t>
  </si>
  <si>
    <t>Департамент економічного розвитку і торгівлі облдержадміністрації</t>
  </si>
  <si>
    <t>250406</t>
  </si>
  <si>
    <t>0133</t>
  </si>
  <si>
    <t>Видатки на реалізацію програм допомоги і грантів міжнародних фінансових організацій та Європейського Союзу</t>
  </si>
  <si>
    <t xml:space="preserve">Реконструкція покрівлі будівлі Гільчанської загальноосвітньої школи І-ІІІ ступенів по вул.Першотравнева, 65 Б с.Гільча Друга Здолбунівського району Рівненської області (у т.ч. проектно-кошторисна документація) </t>
  </si>
  <si>
    <t xml:space="preserve">з районного бюджету Гощанського району </t>
  </si>
  <si>
    <t>Добудова до існуючого ясла-садка "Малятко"  по вул. Першотравнева №5 в смт.Гоща, Гощанського району, Рівненської області (реконструкція)</t>
  </si>
  <si>
    <t>080101</t>
  </si>
  <si>
    <t>0731</t>
  </si>
  <si>
    <t>Лікарні</t>
  </si>
  <si>
    <t>14</t>
  </si>
  <si>
    <t>Управління охорони здоров’я  облдержадміністрації</t>
  </si>
  <si>
    <t>15</t>
  </si>
  <si>
    <t>Департамент соціального захисту населення облдержадміністрації</t>
  </si>
  <si>
    <t>090901</t>
  </si>
  <si>
    <t>1020</t>
  </si>
  <si>
    <t>Будинки-iнтернати (пансіонати) для літніх людей та iнвалiдiв системи соцiального захисту</t>
  </si>
  <si>
    <t xml:space="preserve">з районного бюджету Костопільського району </t>
  </si>
  <si>
    <t>Співфінансування будівництва дитячого садочка в с.Борщівка</t>
  </si>
  <si>
    <t xml:space="preserve">Будівництво дитячого садка в с.Борщівка, вул.Кузнєцова, 5-А Костопільського району Рівненської області </t>
  </si>
  <si>
    <t>від 17 червня 2016 року № 211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</si>
</sst>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6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 CYR"/>
      <family val="1"/>
    </font>
    <font>
      <sz val="13"/>
      <name val="Times New Roman Cyr"/>
      <family val="0"/>
    </font>
    <font>
      <b/>
      <sz val="12"/>
      <name val="Times New Roman Cyr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i/>
      <sz val="11"/>
      <name val="Times New Roman"/>
      <family val="1"/>
    </font>
    <font>
      <i/>
      <sz val="13"/>
      <name val="Times New Roman Cyr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91" fontId="9" fillId="0" borderId="10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/>
    </xf>
    <xf numFmtId="4" fontId="14" fillId="0" borderId="0" xfId="0" applyNumberFormat="1" applyFont="1" applyFill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 applyProtection="1">
      <alignment wrapText="1"/>
      <protection locked="0"/>
    </xf>
    <xf numFmtId="4" fontId="17" fillId="0" borderId="10" xfId="0" applyNumberFormat="1" applyFont="1" applyFill="1" applyBorder="1" applyAlignment="1">
      <alignment horizontal="right" vertical="top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4" fontId="17" fillId="0" borderId="1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1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 vertical="center"/>
    </xf>
    <xf numFmtId="4" fontId="11" fillId="33" borderId="10" xfId="0" applyNumberFormat="1" applyFont="1" applyFill="1" applyBorder="1" applyAlignment="1">
      <alignment horizontal="right" vertical="top"/>
    </xf>
    <xf numFmtId="4" fontId="11" fillId="0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horizontal="right" vertical="top" wrapText="1"/>
    </xf>
    <xf numFmtId="49" fontId="59" fillId="0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right" vertical="top" wrapText="1"/>
    </xf>
    <xf numFmtId="4" fontId="17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20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2" fillId="0" borderId="11" xfId="0" applyFont="1" applyBorder="1" applyAlignment="1">
      <alignment horizontal="center" vertical="center" wrapText="1"/>
    </xf>
    <xf numFmtId="44" fontId="5" fillId="0" borderId="0" xfId="43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112" zoomScaleSheetLayoutView="112" zoomScalePageLayoutView="0" workbookViewId="0" topLeftCell="C1">
      <selection activeCell="D8" sqref="D8"/>
    </sheetView>
  </sheetViews>
  <sheetFormatPr defaultColWidth="9.00390625" defaultRowHeight="12.75"/>
  <cols>
    <col min="1" max="1" width="14.625" style="2" customWidth="1"/>
    <col min="2" max="2" width="15.875" style="2" customWidth="1"/>
    <col min="3" max="3" width="13.875" style="2" customWidth="1"/>
    <col min="4" max="4" width="43.875" style="2" customWidth="1"/>
    <col min="5" max="5" width="41.625" style="2" customWidth="1"/>
    <col min="6" max="6" width="14.75390625" style="2" customWidth="1"/>
    <col min="7" max="7" width="18.125" style="2" customWidth="1"/>
    <col min="8" max="8" width="14.25390625" style="2" customWidth="1"/>
    <col min="9" max="9" width="17.00390625" style="2" customWidth="1"/>
    <col min="10" max="10" width="13.125" style="2" bestFit="1" customWidth="1"/>
    <col min="11" max="16384" width="9.125" style="2" customWidth="1"/>
  </cols>
  <sheetData>
    <row r="1" spans="1:7" ht="15.75">
      <c r="A1" s="3"/>
      <c r="B1" s="3"/>
      <c r="C1" s="3"/>
      <c r="F1" s="26" t="s">
        <v>34</v>
      </c>
      <c r="G1" s="14"/>
    </row>
    <row r="2" spans="1:7" ht="15.75">
      <c r="A2" s="3"/>
      <c r="B2" s="3"/>
      <c r="C2" s="3"/>
      <c r="F2" s="26" t="s">
        <v>0</v>
      </c>
      <c r="G2" s="13"/>
    </row>
    <row r="3" spans="1:7" ht="15.75">
      <c r="A3" s="3"/>
      <c r="B3" s="3"/>
      <c r="C3" s="3"/>
      <c r="F3" s="27" t="s">
        <v>24</v>
      </c>
      <c r="G3" s="13"/>
    </row>
    <row r="4" spans="1:7" ht="14.25" customHeight="1">
      <c r="A4" s="1"/>
      <c r="B4" s="1"/>
      <c r="F4" s="26" t="s">
        <v>70</v>
      </c>
      <c r="G4" s="13"/>
    </row>
    <row r="5" spans="2:9" ht="53.25" customHeight="1">
      <c r="B5" s="56" t="s">
        <v>23</v>
      </c>
      <c r="C5" s="56"/>
      <c r="D5" s="56"/>
      <c r="E5" s="56"/>
      <c r="F5" s="56"/>
      <c r="G5" s="56"/>
      <c r="H5" s="56"/>
      <c r="I5" s="56"/>
    </row>
    <row r="6" ht="15.75">
      <c r="I6" s="2" t="s">
        <v>1</v>
      </c>
    </row>
    <row r="7" spans="1:9" ht="78.75" customHeight="1">
      <c r="A7" s="7"/>
      <c r="B7" s="12" t="s">
        <v>13</v>
      </c>
      <c r="C7" s="58" t="s">
        <v>4</v>
      </c>
      <c r="D7" s="11" t="s">
        <v>11</v>
      </c>
      <c r="E7" s="60" t="s">
        <v>5</v>
      </c>
      <c r="F7" s="60" t="s">
        <v>6</v>
      </c>
      <c r="G7" s="60" t="s">
        <v>7</v>
      </c>
      <c r="H7" s="60" t="s">
        <v>8</v>
      </c>
      <c r="I7" s="60" t="s">
        <v>9</v>
      </c>
    </row>
    <row r="8" spans="1:9" ht="78.75" customHeight="1">
      <c r="A8" s="7"/>
      <c r="B8" s="12" t="s">
        <v>14</v>
      </c>
      <c r="C8" s="59"/>
      <c r="D8" s="11" t="s">
        <v>12</v>
      </c>
      <c r="E8" s="61"/>
      <c r="F8" s="61"/>
      <c r="G8" s="61"/>
      <c r="H8" s="61"/>
      <c r="I8" s="61"/>
    </row>
    <row r="9" spans="1:9" ht="12" customHeight="1">
      <c r="A9" s="7"/>
      <c r="B9" s="22" t="s">
        <v>15</v>
      </c>
      <c r="C9" s="23">
        <v>2</v>
      </c>
      <c r="D9" s="24" t="s">
        <v>16</v>
      </c>
      <c r="E9" s="25">
        <v>4</v>
      </c>
      <c r="F9" s="25">
        <v>5</v>
      </c>
      <c r="G9" s="25">
        <v>6</v>
      </c>
      <c r="H9" s="25">
        <v>7</v>
      </c>
      <c r="I9" s="25">
        <v>8</v>
      </c>
    </row>
    <row r="10" spans="1:9" ht="31.5">
      <c r="A10" s="7"/>
      <c r="B10" s="6" t="s">
        <v>26</v>
      </c>
      <c r="C10" s="5"/>
      <c r="D10" s="5" t="s">
        <v>27</v>
      </c>
      <c r="E10" s="6" t="s">
        <v>3</v>
      </c>
      <c r="F10" s="43"/>
      <c r="G10" s="43"/>
      <c r="H10" s="43"/>
      <c r="I10" s="36">
        <f>I11+I12</f>
        <v>1323900</v>
      </c>
    </row>
    <row r="11" spans="1:9" ht="16.5">
      <c r="A11" s="7"/>
      <c r="B11" s="19" t="s">
        <v>46</v>
      </c>
      <c r="C11" s="19" t="s">
        <v>47</v>
      </c>
      <c r="D11" s="32" t="s">
        <v>48</v>
      </c>
      <c r="E11" s="40"/>
      <c r="F11" s="44"/>
      <c r="G11" s="44"/>
      <c r="H11" s="44"/>
      <c r="I11" s="28">
        <v>18300</v>
      </c>
    </row>
    <row r="12" spans="1:9" ht="63" customHeight="1">
      <c r="A12" s="7"/>
      <c r="B12" s="19" t="s">
        <v>28</v>
      </c>
      <c r="C12" s="19" t="s">
        <v>29</v>
      </c>
      <c r="D12" s="32" t="s">
        <v>32</v>
      </c>
      <c r="E12" s="40"/>
      <c r="F12" s="44"/>
      <c r="G12" s="44"/>
      <c r="H12" s="44"/>
      <c r="I12" s="28">
        <f>555600+750000</f>
        <v>1305600</v>
      </c>
    </row>
    <row r="13" spans="1:9" ht="31.5">
      <c r="A13" s="29"/>
      <c r="B13" s="6" t="s">
        <v>60</v>
      </c>
      <c r="C13" s="5"/>
      <c r="D13" s="5" t="s">
        <v>61</v>
      </c>
      <c r="E13" s="6" t="s">
        <v>3</v>
      </c>
      <c r="F13" s="43"/>
      <c r="G13" s="43"/>
      <c r="H13" s="43"/>
      <c r="I13" s="36">
        <f>I14</f>
        <v>800000</v>
      </c>
    </row>
    <row r="14" spans="1:9" ht="16.5">
      <c r="A14" s="29"/>
      <c r="B14" s="19" t="s">
        <v>57</v>
      </c>
      <c r="C14" s="19" t="s">
        <v>58</v>
      </c>
      <c r="D14" s="53" t="s">
        <v>59</v>
      </c>
      <c r="E14" s="40"/>
      <c r="F14" s="44"/>
      <c r="G14" s="44"/>
      <c r="H14" s="44"/>
      <c r="I14" s="28">
        <v>800000</v>
      </c>
    </row>
    <row r="15" spans="1:9" ht="31.5">
      <c r="A15" s="29"/>
      <c r="B15" s="6" t="s">
        <v>62</v>
      </c>
      <c r="C15" s="5"/>
      <c r="D15" s="5" t="s">
        <v>63</v>
      </c>
      <c r="E15" s="6" t="s">
        <v>3</v>
      </c>
      <c r="F15" s="43"/>
      <c r="G15" s="43"/>
      <c r="H15" s="43"/>
      <c r="I15" s="36">
        <f>I16</f>
        <v>50000</v>
      </c>
    </row>
    <row r="16" spans="1:9" ht="47.25">
      <c r="A16" s="29"/>
      <c r="B16" s="19" t="s">
        <v>64</v>
      </c>
      <c r="C16" s="19" t="s">
        <v>65</v>
      </c>
      <c r="D16" s="30" t="s">
        <v>66</v>
      </c>
      <c r="E16" s="40"/>
      <c r="F16" s="44"/>
      <c r="G16" s="44"/>
      <c r="H16" s="44"/>
      <c r="I16" s="28">
        <v>50000</v>
      </c>
    </row>
    <row r="17" spans="1:10" ht="31.5">
      <c r="A17" s="29"/>
      <c r="B17" s="6" t="s">
        <v>18</v>
      </c>
      <c r="C17" s="5"/>
      <c r="D17" s="5" t="s">
        <v>19</v>
      </c>
      <c r="E17" s="6" t="s">
        <v>3</v>
      </c>
      <c r="F17" s="43"/>
      <c r="G17" s="43"/>
      <c r="H17" s="43"/>
      <c r="I17" s="36">
        <f>I18+I26+I27+I28+I29+I30+I31+I25</f>
        <v>2650000</v>
      </c>
      <c r="J17" s="35"/>
    </row>
    <row r="18" spans="1:9" ht="31.5">
      <c r="A18" s="29"/>
      <c r="B18" s="19" t="s">
        <v>20</v>
      </c>
      <c r="C18" s="19" t="s">
        <v>21</v>
      </c>
      <c r="D18" s="30" t="s">
        <v>22</v>
      </c>
      <c r="E18" s="31" t="s">
        <v>25</v>
      </c>
      <c r="F18" s="45"/>
      <c r="G18" s="45"/>
      <c r="H18" s="45"/>
      <c r="I18" s="21">
        <f>I19+I20+I21+I22+I23+I24</f>
        <v>750000</v>
      </c>
    </row>
    <row r="19" spans="1:9" ht="48.75" customHeight="1">
      <c r="A19" s="29"/>
      <c r="B19" s="33"/>
      <c r="C19" s="33"/>
      <c r="D19" s="34" t="s">
        <v>35</v>
      </c>
      <c r="E19" s="51" t="s">
        <v>36</v>
      </c>
      <c r="F19" s="46"/>
      <c r="G19" s="46"/>
      <c r="H19" s="46"/>
      <c r="I19" s="47">
        <v>-100000</v>
      </c>
    </row>
    <row r="20" spans="1:9" ht="47.25">
      <c r="A20" s="29"/>
      <c r="B20" s="33"/>
      <c r="C20" s="33"/>
      <c r="D20" s="34" t="s">
        <v>35</v>
      </c>
      <c r="E20" s="41" t="s">
        <v>37</v>
      </c>
      <c r="F20" s="46"/>
      <c r="G20" s="46"/>
      <c r="H20" s="46"/>
      <c r="I20" s="47">
        <v>100000</v>
      </c>
    </row>
    <row r="21" spans="1:9" ht="63">
      <c r="A21" s="29"/>
      <c r="B21" s="33"/>
      <c r="C21" s="33"/>
      <c r="D21" s="34" t="s">
        <v>55</v>
      </c>
      <c r="E21" s="51" t="s">
        <v>56</v>
      </c>
      <c r="F21" s="46"/>
      <c r="G21" s="46"/>
      <c r="H21" s="46"/>
      <c r="I21" s="47">
        <v>500000</v>
      </c>
    </row>
    <row r="22" spans="1:9" ht="94.5">
      <c r="A22" s="29"/>
      <c r="B22" s="33"/>
      <c r="C22" s="33"/>
      <c r="D22" s="34" t="s">
        <v>38</v>
      </c>
      <c r="E22" s="51" t="s">
        <v>54</v>
      </c>
      <c r="F22" s="46"/>
      <c r="G22" s="46"/>
      <c r="H22" s="46"/>
      <c r="I22" s="47">
        <v>250000</v>
      </c>
    </row>
    <row r="23" spans="1:9" ht="31.5">
      <c r="A23" s="29"/>
      <c r="B23" s="33"/>
      <c r="C23" s="33"/>
      <c r="D23" s="34" t="s">
        <v>67</v>
      </c>
      <c r="E23" s="51" t="s">
        <v>68</v>
      </c>
      <c r="F23" s="54"/>
      <c r="G23" s="54"/>
      <c r="H23" s="54"/>
      <c r="I23" s="47">
        <v>-500000</v>
      </c>
    </row>
    <row r="24" spans="1:9" ht="63">
      <c r="A24" s="29"/>
      <c r="B24" s="33"/>
      <c r="C24" s="33"/>
      <c r="D24" s="34" t="s">
        <v>67</v>
      </c>
      <c r="E24" s="51" t="s">
        <v>69</v>
      </c>
      <c r="F24" s="46"/>
      <c r="G24" s="46"/>
      <c r="H24" s="46"/>
      <c r="I24" s="47">
        <v>500000</v>
      </c>
    </row>
    <row r="25" spans="1:9" ht="16.5">
      <c r="A25" s="29"/>
      <c r="B25" s="19" t="s">
        <v>20</v>
      </c>
      <c r="C25" s="19" t="s">
        <v>21</v>
      </c>
      <c r="D25" s="30" t="s">
        <v>22</v>
      </c>
      <c r="E25" s="52" t="s">
        <v>45</v>
      </c>
      <c r="F25" s="46"/>
      <c r="G25" s="46"/>
      <c r="H25" s="46"/>
      <c r="I25" s="39">
        <f>2700000-800000</f>
        <v>1900000</v>
      </c>
    </row>
    <row r="26" spans="1:9" ht="78.75">
      <c r="A26" s="29"/>
      <c r="B26" s="19" t="s">
        <v>20</v>
      </c>
      <c r="C26" s="19" t="s">
        <v>21</v>
      </c>
      <c r="D26" s="30" t="s">
        <v>22</v>
      </c>
      <c r="E26" s="31" t="s">
        <v>43</v>
      </c>
      <c r="F26" s="46"/>
      <c r="G26" s="46"/>
      <c r="H26" s="46"/>
      <c r="I26" s="39">
        <v>-100000</v>
      </c>
    </row>
    <row r="27" spans="1:9" ht="78.75">
      <c r="A27" s="29"/>
      <c r="B27" s="19" t="s">
        <v>20</v>
      </c>
      <c r="C27" s="19" t="s">
        <v>21</v>
      </c>
      <c r="D27" s="30" t="s">
        <v>22</v>
      </c>
      <c r="E27" s="31" t="s">
        <v>44</v>
      </c>
      <c r="F27" s="46"/>
      <c r="G27" s="46"/>
      <c r="H27" s="46"/>
      <c r="I27" s="39">
        <v>-1600000</v>
      </c>
    </row>
    <row r="28" spans="1:9" ht="94.5">
      <c r="A28" s="29"/>
      <c r="B28" s="19" t="s">
        <v>30</v>
      </c>
      <c r="C28" s="19" t="s">
        <v>31</v>
      </c>
      <c r="D28" s="38" t="s">
        <v>33</v>
      </c>
      <c r="E28" s="31" t="s">
        <v>39</v>
      </c>
      <c r="F28" s="48"/>
      <c r="G28" s="45"/>
      <c r="H28" s="45"/>
      <c r="I28" s="48">
        <v>1600000</v>
      </c>
    </row>
    <row r="29" spans="1:9" ht="78.75">
      <c r="A29" s="29"/>
      <c r="B29" s="19" t="s">
        <v>30</v>
      </c>
      <c r="C29" s="19" t="s">
        <v>31</v>
      </c>
      <c r="D29" s="38" t="s">
        <v>33</v>
      </c>
      <c r="E29" s="42" t="s">
        <v>40</v>
      </c>
      <c r="F29" s="48"/>
      <c r="G29" s="45"/>
      <c r="H29" s="45"/>
      <c r="I29" s="48">
        <v>-805000</v>
      </c>
    </row>
    <row r="30" spans="1:9" ht="78.75">
      <c r="A30" s="29"/>
      <c r="B30" s="19" t="s">
        <v>30</v>
      </c>
      <c r="C30" s="19" t="s">
        <v>31</v>
      </c>
      <c r="D30" s="38" t="s">
        <v>33</v>
      </c>
      <c r="E30" s="42" t="s">
        <v>41</v>
      </c>
      <c r="F30" s="48"/>
      <c r="G30" s="45"/>
      <c r="H30" s="45"/>
      <c r="I30" s="48">
        <v>805000</v>
      </c>
    </row>
    <row r="31" spans="1:9" ht="78.75">
      <c r="A31" s="29"/>
      <c r="B31" s="19" t="s">
        <v>30</v>
      </c>
      <c r="C31" s="19" t="s">
        <v>31</v>
      </c>
      <c r="D31" s="38" t="s">
        <v>33</v>
      </c>
      <c r="E31" s="42" t="s">
        <v>42</v>
      </c>
      <c r="F31" s="48"/>
      <c r="G31" s="45"/>
      <c r="H31" s="45"/>
      <c r="I31" s="48">
        <v>100000</v>
      </c>
    </row>
    <row r="32" spans="1:9" ht="31.5">
      <c r="A32" s="29"/>
      <c r="B32" s="6" t="s">
        <v>49</v>
      </c>
      <c r="C32" s="5"/>
      <c r="D32" s="5" t="s">
        <v>50</v>
      </c>
      <c r="E32" s="6" t="s">
        <v>3</v>
      </c>
      <c r="F32" s="43"/>
      <c r="G32" s="43"/>
      <c r="H32" s="43"/>
      <c r="I32" s="36">
        <f>I33</f>
        <v>1800000</v>
      </c>
    </row>
    <row r="33" spans="1:9" ht="47.25">
      <c r="A33" s="29"/>
      <c r="B33" s="19" t="s">
        <v>51</v>
      </c>
      <c r="C33" s="19" t="s">
        <v>52</v>
      </c>
      <c r="D33" s="32" t="s">
        <v>53</v>
      </c>
      <c r="E33" s="42"/>
      <c r="F33" s="48"/>
      <c r="G33" s="45"/>
      <c r="H33" s="45"/>
      <c r="I33" s="48">
        <f>1150000+650000</f>
        <v>1800000</v>
      </c>
    </row>
    <row r="34" spans="1:17" s="16" customFormat="1" ht="17.25" customHeight="1">
      <c r="A34" s="15"/>
      <c r="B34" s="45"/>
      <c r="C34" s="49"/>
      <c r="D34" s="50" t="s">
        <v>10</v>
      </c>
      <c r="E34" s="31"/>
      <c r="F34" s="48"/>
      <c r="G34" s="9"/>
      <c r="H34" s="9"/>
      <c r="I34" s="37">
        <f>I10+I17+I32+I13+I15</f>
        <v>6623900</v>
      </c>
      <c r="J34" s="17"/>
      <c r="K34" s="18"/>
      <c r="L34" s="18"/>
      <c r="M34" s="18"/>
      <c r="N34" s="18"/>
      <c r="O34" s="18"/>
      <c r="P34" s="18"/>
      <c r="Q34" s="17"/>
    </row>
    <row r="35" ht="15.75">
      <c r="A35" s="8"/>
    </row>
    <row r="36" spans="2:9" ht="101.25" customHeight="1">
      <c r="B36" s="55" t="s">
        <v>2</v>
      </c>
      <c r="C36" s="55"/>
      <c r="D36" s="55"/>
      <c r="E36" s="55"/>
      <c r="F36" s="20"/>
      <c r="G36" s="57" t="s">
        <v>17</v>
      </c>
      <c r="H36" s="57"/>
      <c r="I36" s="20"/>
    </row>
    <row r="37" ht="18.75" customHeight="1">
      <c r="J37" s="10"/>
    </row>
    <row r="39" ht="15.75">
      <c r="G39" s="4"/>
    </row>
  </sheetData>
  <sheetProtection/>
  <mergeCells count="9">
    <mergeCell ref="B36:E36"/>
    <mergeCell ref="B5:I5"/>
    <mergeCell ref="G36:H36"/>
    <mergeCell ref="C7:C8"/>
    <mergeCell ref="E7:E8"/>
    <mergeCell ref="F7:F8"/>
    <mergeCell ref="G7:G8"/>
    <mergeCell ref="H7:H8"/>
    <mergeCell ref="I7:I8"/>
  </mergeCells>
  <printOptions/>
  <pageMargins left="0.7874015748031497" right="0.3937007874015748" top="0.4724409448818898" bottom="0.4724409448818898" header="0.1968503937007874" footer="0.31496062992125984"/>
  <pageSetup horizontalDpi="600" verticalDpi="600" orientation="landscape" paperSize="9" scale="75" r:id="rId1"/>
  <headerFooter differentFirst="1" alignWithMargins="0">
    <oddHeader>&amp;C&amp;P</oddHeader>
  </headerFooter>
  <rowBreaks count="1" manualBreakCount="1">
    <brk id="28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</cp:lastModifiedBy>
  <cp:lastPrinted>2016-05-18T14:28:19Z</cp:lastPrinted>
  <dcterms:created xsi:type="dcterms:W3CDTF">2004-01-17T10:33:37Z</dcterms:created>
  <dcterms:modified xsi:type="dcterms:W3CDTF">2016-06-22T13:23:45Z</dcterms:modified>
  <cp:category/>
  <cp:version/>
  <cp:contentType/>
  <cp:contentStatus/>
</cp:coreProperties>
</file>